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bc5e2edc285f96bb/OpenSprinkler/"/>
    </mc:Choice>
  </mc:AlternateContent>
  <bookViews>
    <workbookView xWindow="0" yWindow="0" windowWidth="21600" windowHeight="97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I4" i="1"/>
  <c r="I2" i="1"/>
  <c r="K2" i="1" s="1"/>
  <c r="K4" i="1"/>
  <c r="E5" i="1"/>
  <c r="E6" i="1"/>
  <c r="I6" i="1" s="1"/>
  <c r="I7" i="1" l="1"/>
  <c r="K6" i="1"/>
  <c r="K7" i="1" s="1"/>
</calcChain>
</file>

<file path=xl/sharedStrings.xml><?xml version="1.0" encoding="utf-8"?>
<sst xmlns="http://schemas.openxmlformats.org/spreadsheetml/2006/main" count="24" uniqueCount="19">
  <si>
    <t>Min Humidity</t>
  </si>
  <si>
    <t>Max Humidity</t>
  </si>
  <si>
    <t>Mean Temp</t>
  </si>
  <si>
    <t>Precip Yesterday</t>
  </si>
  <si>
    <t>Precip Today</t>
  </si>
  <si>
    <t>°C</t>
  </si>
  <si>
    <t>mm</t>
  </si>
  <si>
    <t>%</t>
  </si>
  <si>
    <t>°F</t>
  </si>
  <si>
    <t>inch</t>
  </si>
  <si>
    <t>https://github.com/rszimm/sprinklers_pi/wiki/Weather-adjustments</t>
  </si>
  <si>
    <t>=</t>
  </si>
  <si>
    <t>Zimmerman Factor</t>
  </si>
  <si>
    <t>Weight</t>
  </si>
  <si>
    <t>Zimmerman Factor (2.1.5 update)</t>
  </si>
  <si>
    <t>Humidity</t>
  </si>
  <si>
    <t>Temp</t>
  </si>
  <si>
    <t>Rain</t>
  </si>
  <si>
    <t>Source: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</si>
</sst>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9" fontId="0" fillId="2" borderId="0" xfId="1" applyFont="1" applyFill="1"/>
    <xf numFmtId="9" fontId="0" fillId="0" borderId="0" xfId="0" applyNumberFormat="1"/>
    <xf numFmtId="9" fontId="0" fillId="2" borderId="0" xfId="0" applyNumberFormat="1" applyFill="1"/>
    <xf numFmtId="9" fontId="0" fillId="3" borderId="0" xfId="1" applyFont="1" applyFill="1"/>
    <xf numFmtId="0" fontId="0" fillId="3" borderId="0" xfId="0" applyFill="1"/>
    <xf numFmtId="10" fontId="0" fillId="0" borderId="0" xfId="1" applyNumberFormat="1" applyFont="1"/>
    <xf numFmtId="10" fontId="0" fillId="0" borderId="0" xfId="0" applyNumberFormat="1"/>
    <xf numFmtId="173" fontId="0" fillId="3" borderId="0" xfId="0" applyNumberFormat="1" applyFill="1"/>
    <xf numFmtId="0" fontId="3" fillId="0" borderId="0" xfId="2"/>
    <xf numFmtId="9" fontId="0" fillId="0" borderId="0" xfId="0" applyNumberFormat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438149</xdr:colOff>
      <xdr:row>2</xdr:row>
      <xdr:rowOff>142877</xdr:rowOff>
    </xdr:from>
    <xdr:to>
      <xdr:col>16</xdr:col>
      <xdr:colOff>205463</xdr:colOff>
      <xdr:row>12</xdr:row>
      <xdr:rowOff>180734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523877"/>
          <a:ext cx="2205714" cy="1942857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76201</xdr:colOff>
      <xdr:row>13</xdr:row>
      <xdr:rowOff>187770</xdr:rowOff>
    </xdr:from>
    <xdr:to>
      <xdr:col>19</xdr:col>
      <xdr:colOff>542258</xdr:colOff>
      <xdr:row>24</xdr:row>
      <xdr:rowOff>128459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5451" y="2664270"/>
          <a:ext cx="5342857" cy="2045714"/>
        </a:xfrm>
        <a:prstGeom prst="rect">
          <a:avLst/>
        </a:prstGeom>
      </xdr:spPr>
    </xdr:pic>
    <xdr:clientData/>
  </xdr:twoCellAnchor>
  <xdr:twoCellAnchor editAs="oneCell">
    <xdr:from>
      <xdr:col>0</xdr:col>
      <xdr:colOff>141636</xdr:colOff>
      <xdr:row>14</xdr:row>
      <xdr:rowOff>19053</xdr:rowOff>
    </xdr:from>
    <xdr:to>
      <xdr:col>11</xdr:col>
      <xdr:colOff>26672</xdr:colOff>
      <xdr:row>24</xdr:row>
      <xdr:rowOff>75956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636" y="2686053"/>
          <a:ext cx="5314286" cy="1971428"/>
        </a:xfrm>
        <a:prstGeom prst="rect">
          <a:avLst/>
        </a:prstGeom>
      </xdr:spPr>
    </xdr:pic>
    <xdr:clientData/>
  </xdr:twoCellAnchor>
  <xdr:twoCellAnchor editAs="oneCell">
    <xdr:from>
      <xdr:col>16</xdr:col>
      <xdr:colOff>333375</xdr:colOff>
      <xdr:row>2</xdr:row>
      <xdr:rowOff>133350</xdr:rowOff>
    </xdr:from>
    <xdr:to>
      <xdr:col>20</xdr:col>
      <xdr:colOff>192118</xdr:colOff>
      <xdr:row>11</xdr:row>
      <xdr:rowOff>58850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10625" y="514350"/>
          <a:ext cx="2297143" cy="16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ithub.com/rszimm/sprinklers_pi/wiki/Weather-adjustm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W7" sqref="W7"/>
    </sheetView>
  </sheetViews>
  <sheetFormatPr defaultRowHeight="15" x14ac:dyDescent="0.25"/>
  <cols>
    <col min="1" max="1" width="15.85546875" bestFit="1" customWidth="1"/>
    <col min="2" max="2" width="5.28515625" customWidth="1"/>
    <col min="3" max="3" width="4.42578125" bestFit="1" customWidth="1"/>
    <col min="4" max="4" width="2" bestFit="1" customWidth="1"/>
    <col min="5" max="5" width="4.5703125" bestFit="1" customWidth="1"/>
    <col min="6" max="6" width="4.7109375" bestFit="1" customWidth="1"/>
    <col min="9" max="9" width="9.7109375" customWidth="1"/>
    <col min="10" max="10" width="7.42578125" bestFit="1" customWidth="1"/>
    <col min="11" max="11" width="9.140625" customWidth="1"/>
  </cols>
  <sheetData>
    <row r="1" spans="1:11" x14ac:dyDescent="0.25">
      <c r="I1" s="14" t="s">
        <v>12</v>
      </c>
      <c r="J1" t="s">
        <v>13</v>
      </c>
      <c r="K1" s="6" t="s">
        <v>14</v>
      </c>
    </row>
    <row r="2" spans="1:11" x14ac:dyDescent="0.25">
      <c r="A2" t="s">
        <v>0</v>
      </c>
      <c r="B2" s="9">
        <v>62</v>
      </c>
      <c r="C2" t="s">
        <v>7</v>
      </c>
      <c r="H2" t="s">
        <v>15</v>
      </c>
      <c r="I2" s="10">
        <f>(30-((B2+B3)/2))/100</f>
        <v>-0.5</v>
      </c>
      <c r="J2" s="8">
        <v>0.25</v>
      </c>
      <c r="K2" s="11">
        <f>I2*J2</f>
        <v>-0.125</v>
      </c>
    </row>
    <row r="3" spans="1:11" x14ac:dyDescent="0.25">
      <c r="A3" t="s">
        <v>1</v>
      </c>
      <c r="B3" s="9">
        <v>98</v>
      </c>
      <c r="C3" t="s">
        <v>7</v>
      </c>
      <c r="I3" s="11"/>
      <c r="K3" s="11"/>
    </row>
    <row r="4" spans="1:11" x14ac:dyDescent="0.25">
      <c r="A4" t="s">
        <v>2</v>
      </c>
      <c r="B4" s="12">
        <v>17</v>
      </c>
      <c r="C4" t="s">
        <v>5</v>
      </c>
      <c r="D4" t="s">
        <v>11</v>
      </c>
      <c r="E4" s="4">
        <f>ROUND((B4*1.8)+32,0)</f>
        <v>63</v>
      </c>
      <c r="F4" t="s">
        <v>8</v>
      </c>
      <c r="H4" t="s">
        <v>16</v>
      </c>
      <c r="I4" s="10">
        <f>((E4-70)*4)/100</f>
        <v>-0.28000000000000003</v>
      </c>
      <c r="J4" s="8">
        <v>0.75</v>
      </c>
      <c r="K4" s="11">
        <f t="shared" ref="K3:K6" si="0">I4*J4</f>
        <v>-0.21000000000000002</v>
      </c>
    </row>
    <row r="5" spans="1:11" x14ac:dyDescent="0.25">
      <c r="A5" t="s">
        <v>3</v>
      </c>
      <c r="B5" s="12">
        <v>0</v>
      </c>
      <c r="C5" t="s">
        <v>6</v>
      </c>
      <c r="D5" t="s">
        <v>11</v>
      </c>
      <c r="E5" s="3">
        <f>B5*0.0393700787401574</f>
        <v>0</v>
      </c>
      <c r="F5" t="s">
        <v>9</v>
      </c>
      <c r="I5" s="11"/>
      <c r="K5" s="11"/>
    </row>
    <row r="6" spans="1:11" x14ac:dyDescent="0.25">
      <c r="A6" t="s">
        <v>4</v>
      </c>
      <c r="B6" s="12">
        <v>8</v>
      </c>
      <c r="C6" t="s">
        <v>6</v>
      </c>
      <c r="D6" t="s">
        <v>11</v>
      </c>
      <c r="E6" s="3">
        <f>B6*0.0393700787401574</f>
        <v>0.31496062992125923</v>
      </c>
      <c r="F6" t="s">
        <v>9</v>
      </c>
      <c r="H6" t="s">
        <v>17</v>
      </c>
      <c r="I6" s="10">
        <f>(ROUND((E5+E6),2)*-200)/100</f>
        <v>-0.62</v>
      </c>
      <c r="J6" s="8">
        <v>1</v>
      </c>
      <c r="K6" s="11">
        <f t="shared" si="0"/>
        <v>-0.62</v>
      </c>
    </row>
    <row r="7" spans="1:11" x14ac:dyDescent="0.25">
      <c r="I7" s="5">
        <f>(I2+I4+I6)+100%</f>
        <v>-0.39999999999999991</v>
      </c>
      <c r="K7" s="7">
        <f>SUM(K2:K6)+100%</f>
        <v>4.4999999999999929E-2</v>
      </c>
    </row>
    <row r="12" spans="1:11" x14ac:dyDescent="0.25">
      <c r="A12" t="s">
        <v>18</v>
      </c>
      <c r="B12" s="13" t="s">
        <v>10</v>
      </c>
    </row>
    <row r="13" spans="1:11" x14ac:dyDescent="0.25">
      <c r="B13" s="1"/>
    </row>
    <row r="14" spans="1:11" x14ac:dyDescent="0.25">
      <c r="B14" s="1"/>
    </row>
    <row r="15" spans="1:11" x14ac:dyDescent="0.25">
      <c r="B15" s="1"/>
    </row>
    <row r="16" spans="1:11" x14ac:dyDescent="0.25">
      <c r="B16" s="1"/>
    </row>
    <row r="17" spans="2:2" x14ac:dyDescent="0.25">
      <c r="B17" s="1"/>
    </row>
    <row r="18" spans="2:2" ht="15.75" x14ac:dyDescent="0.25">
      <c r="B18" s="2"/>
    </row>
  </sheetData>
  <hyperlinks>
    <hyperlink ref="B1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Pepijn Vermeersch</dc:creator>
  <cp:lastModifiedBy>Pepijn Vermeersch</cp:lastModifiedBy>
  <dcterms:created xsi:type="dcterms:W3CDTF">2015-06-22T18:34:08Z</dcterms:created>
  <dcterms:modified xsi:type="dcterms:W3CDTF">2015-06-22T20:00:59Z</dcterms:modified>
</cp:coreProperties>
</file>